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projekty\Vyvojove nastroje\Tlakova komora 3,1 MPa\komora v11\chlazeni\"/>
    </mc:Choice>
  </mc:AlternateContent>
  <xr:revisionPtr revIDLastSave="0" documentId="13_ncr:1_{2EF032E1-5893-4A9D-8C1D-D151FC5938CA}" xr6:coauthVersionLast="46" xr6:coauthVersionMax="46" xr10:uidLastSave="{00000000-0000-0000-0000-000000000000}"/>
  <bookViews>
    <workbookView xWindow="14310" yWindow="5550" windowWidth="17880" windowHeight="154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B10" i="1"/>
  <c r="D2" i="1"/>
  <c r="B23" i="1" s="1"/>
  <c r="D23" i="1" l="1"/>
  <c r="F23" i="1"/>
  <c r="B8" i="1"/>
  <c r="B9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11" i="1" l="1"/>
  <c r="B24" i="1" s="1"/>
  <c r="D24" i="1" s="1"/>
</calcChain>
</file>

<file path=xl/sharedStrings.xml><?xml version="1.0" encoding="utf-8"?>
<sst xmlns="http://schemas.openxmlformats.org/spreadsheetml/2006/main" count="28" uniqueCount="26">
  <si>
    <t>součinitel tření</t>
  </si>
  <si>
    <t>průměr potrubí</t>
  </si>
  <si>
    <t>m</t>
  </si>
  <si>
    <t>hustota kapaliny</t>
  </si>
  <si>
    <t>kg/m3</t>
  </si>
  <si>
    <t>rychlost proudění</t>
  </si>
  <si>
    <t>m/s</t>
  </si>
  <si>
    <t>délka potrubí</t>
  </si>
  <si>
    <t>tlaková ztráta</t>
  </si>
  <si>
    <t>Pa</t>
  </si>
  <si>
    <t>mm</t>
  </si>
  <si>
    <t>-</t>
  </si>
  <si>
    <t>bar</t>
  </si>
  <si>
    <t>Reynoldsovo číslo</t>
  </si>
  <si>
    <t>m2/s</t>
  </si>
  <si>
    <t>°C</t>
  </si>
  <si>
    <t>kinematická viskozita vody</t>
  </si>
  <si>
    <t>relativní drsnost</t>
  </si>
  <si>
    <t>drsnost potrubí</t>
  </si>
  <si>
    <t>Výpočet Colebrookovy rovnice v pevném počtu iterací</t>
  </si>
  <si>
    <t>L/s</t>
  </si>
  <si>
    <t>L/min</t>
  </si>
  <si>
    <t>m3/h</t>
  </si>
  <si>
    <t>μm</t>
  </si>
  <si>
    <t>průtok</t>
  </si>
  <si>
    <t>teplota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</si>
</sst>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6" sqref="B6"/>
    </sheetView>
  </sheetViews>
  <sheetFormatPr defaultRowHeight="15" x14ac:dyDescent="0.25"/>
  <cols>
    <col min="1" max="1" width="25.5703125" customWidth="1"/>
    <col min="2" max="2" width="13.7109375" customWidth="1"/>
    <col min="4" max="4" width="12.7109375" customWidth="1"/>
    <col min="8" max="8" width="11.42578125" customWidth="1"/>
  </cols>
  <sheetData>
    <row r="1" spans="1:5" x14ac:dyDescent="0.25">
      <c r="C1" s="1"/>
    </row>
    <row r="2" spans="1:5" x14ac:dyDescent="0.25">
      <c r="A2" t="s">
        <v>1</v>
      </c>
      <c r="B2">
        <v>10</v>
      </c>
      <c r="C2" t="s">
        <v>10</v>
      </c>
      <c r="D2">
        <f>B2/1000</f>
        <v>0.01</v>
      </c>
      <c r="E2" t="s">
        <v>2</v>
      </c>
    </row>
    <row r="3" spans="1:5" x14ac:dyDescent="0.25">
      <c r="A3" t="s">
        <v>3</v>
      </c>
      <c r="B3">
        <v>1000</v>
      </c>
      <c r="C3" t="s">
        <v>4</v>
      </c>
    </row>
    <row r="4" spans="1:5" x14ac:dyDescent="0.25">
      <c r="A4" t="s">
        <v>5</v>
      </c>
      <c r="B4">
        <v>3</v>
      </c>
      <c r="C4" t="s">
        <v>6</v>
      </c>
    </row>
    <row r="5" spans="1:5" x14ac:dyDescent="0.25">
      <c r="A5" t="s">
        <v>7</v>
      </c>
      <c r="B5">
        <v>6</v>
      </c>
      <c r="C5" t="s">
        <v>2</v>
      </c>
    </row>
    <row r="6" spans="1:5" x14ac:dyDescent="0.25">
      <c r="A6" t="s">
        <v>25</v>
      </c>
      <c r="B6">
        <v>20</v>
      </c>
      <c r="C6" t="s">
        <v>15</v>
      </c>
    </row>
    <row r="7" spans="1:5" x14ac:dyDescent="0.25">
      <c r="A7" t="s">
        <v>18</v>
      </c>
      <c r="B7">
        <v>16</v>
      </c>
      <c r="C7" t="s">
        <v>23</v>
      </c>
      <c r="D7">
        <f>B7/1000/1000</f>
        <v>1.5999999999999999E-5</v>
      </c>
      <c r="E7" t="s">
        <v>2</v>
      </c>
    </row>
    <row r="8" spans="1:5" x14ac:dyDescent="0.25">
      <c r="A8" t="s">
        <v>17</v>
      </c>
      <c r="B8">
        <f>$D$7/$D$2</f>
        <v>1.5999999999999999E-3</v>
      </c>
    </row>
    <row r="9" spans="1:5" x14ac:dyDescent="0.25">
      <c r="A9" t="s">
        <v>13</v>
      </c>
      <c r="B9">
        <f>$B$4*$D$2/$B$10</f>
        <v>29537.430167597766</v>
      </c>
    </row>
    <row r="10" spans="1:5" x14ac:dyDescent="0.25">
      <c r="A10" t="s">
        <v>16</v>
      </c>
      <c r="B10">
        <f>0.00000179/(1+0.0337*$B$6+0.000221*$B$6*$B$6)</f>
        <v>1.0156604630049932E-6</v>
      </c>
      <c r="C10" t="s">
        <v>14</v>
      </c>
    </row>
    <row r="11" spans="1:5" x14ac:dyDescent="0.25">
      <c r="A11" t="s">
        <v>0</v>
      </c>
      <c r="B11">
        <f>1/$B$21/$B$21</f>
        <v>2.7330680215116216E-2</v>
      </c>
      <c r="C11" s="1" t="s">
        <v>11</v>
      </c>
    </row>
    <row r="12" spans="1:5" x14ac:dyDescent="0.25">
      <c r="A12" s="2" t="s">
        <v>19</v>
      </c>
      <c r="B12">
        <f>-2*LOG10(((1/3.71)*$B$8)+((2.51/$B$9)*1))</f>
        <v>6.5742903497180665</v>
      </c>
    </row>
    <row r="13" spans="1:5" x14ac:dyDescent="0.25">
      <c r="A13" s="2"/>
      <c r="B13">
        <f>-2*LOG10(((1/3.71)*$B$8)+((2.51/$B$9)*B12))</f>
        <v>6.0087911801534517</v>
      </c>
    </row>
    <row r="14" spans="1:5" x14ac:dyDescent="0.25">
      <c r="A14" s="2"/>
      <c r="B14">
        <f t="shared" ref="B14:B21" si="0">-2*LOG10(((1/3.71)*$B$8)+((2.51/$B$9)*B13))</f>
        <v>6.0520130491549731</v>
      </c>
    </row>
    <row r="15" spans="1:5" x14ac:dyDescent="0.25">
      <c r="A15" s="2"/>
      <c r="B15">
        <f t="shared" si="0"/>
        <v>6.0486325565469405</v>
      </c>
    </row>
    <row r="16" spans="1:5" x14ac:dyDescent="0.25">
      <c r="A16" s="2"/>
      <c r="B16">
        <f t="shared" si="0"/>
        <v>6.0488964797471301</v>
      </c>
    </row>
    <row r="17" spans="1:7" x14ac:dyDescent="0.25">
      <c r="A17" s="2"/>
      <c r="B17">
        <f t="shared" si="0"/>
        <v>6.0488758717408979</v>
      </c>
    </row>
    <row r="18" spans="1:7" x14ac:dyDescent="0.25">
      <c r="A18" s="2"/>
      <c r="B18">
        <f t="shared" si="0"/>
        <v>6.0488774808653547</v>
      </c>
    </row>
    <row r="19" spans="1:7" x14ac:dyDescent="0.25">
      <c r="A19" s="2"/>
      <c r="B19">
        <f t="shared" si="0"/>
        <v>6.0488773552208022</v>
      </c>
    </row>
    <row r="20" spans="1:7" x14ac:dyDescent="0.25">
      <c r="A20" s="2"/>
      <c r="B20">
        <f t="shared" si="0"/>
        <v>6.0488773650314496</v>
      </c>
    </row>
    <row r="21" spans="1:7" x14ac:dyDescent="0.25">
      <c r="A21" s="2"/>
      <c r="B21">
        <f t="shared" si="0"/>
        <v>6.048877364265409</v>
      </c>
    </row>
    <row r="23" spans="1:7" x14ac:dyDescent="0.25">
      <c r="A23" t="s">
        <v>24</v>
      </c>
      <c r="B23">
        <f>D2^2/4*PI()*B4*1000</f>
        <v>0.23561944901923448</v>
      </c>
      <c r="C23" t="s">
        <v>20</v>
      </c>
      <c r="D23">
        <f>B23*60</f>
        <v>14.137166941154069</v>
      </c>
      <c r="E23" t="s">
        <v>21</v>
      </c>
      <c r="F23">
        <f>B23*3600/1000</f>
        <v>0.84823001646924412</v>
      </c>
      <c r="G23" t="s">
        <v>22</v>
      </c>
    </row>
    <row r="24" spans="1:7" x14ac:dyDescent="0.25">
      <c r="A24" t="s">
        <v>8</v>
      </c>
      <c r="B24">
        <f>B11/D2*B3*B4*B4/2*B5</f>
        <v>73792.836580813775</v>
      </c>
      <c r="C24" t="s">
        <v>9</v>
      </c>
      <c r="D24">
        <f>B24/100000</f>
        <v>0.7379283658081377</v>
      </c>
      <c r="E24" t="s">
        <v>12</v>
      </c>
    </row>
  </sheetData>
  <mergeCells count="1">
    <mergeCell ref="A12:A2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Aleš Procháska</cp:lastModifiedBy>
  <dcterms:created xsi:type="dcterms:W3CDTF">2015-06-05T18:19:34Z</dcterms:created>
  <dcterms:modified xsi:type="dcterms:W3CDTF">2021-05-27T09:47:51Z</dcterms:modified>
</cp:coreProperties>
</file>